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11790" windowHeight="5385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D55" i="1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M3"/>
  <c r="Q2"/>
  <c r="K3"/>
  <c r="N3" s="1"/>
  <c r="B3"/>
  <c r="C3" s="1"/>
  <c r="E4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E34" s="1"/>
  <c r="E35" s="1"/>
  <c r="E36" s="1"/>
  <c r="E37" s="1"/>
  <c r="E38" s="1"/>
  <c r="E39" s="1"/>
  <c r="E40" s="1"/>
  <c r="E41" s="1"/>
  <c r="E42" s="1"/>
  <c r="E43" s="1"/>
  <c r="E44" s="1"/>
  <c r="E45" s="1"/>
  <c r="E46" s="1"/>
  <c r="E47" s="1"/>
  <c r="E48" s="1"/>
  <c r="E49" s="1"/>
  <c r="E50" s="1"/>
  <c r="E51" s="1"/>
  <c r="E52" s="1"/>
  <c r="E53" s="1"/>
  <c r="E54" s="1"/>
  <c r="E55" s="1"/>
  <c r="A5"/>
  <c r="B5" s="1"/>
  <c r="C5" s="1"/>
  <c r="A4"/>
  <c r="B4" s="1"/>
  <c r="C4" s="1"/>
  <c r="O3" l="1"/>
  <c r="F3"/>
  <c r="A6"/>
  <c r="F4"/>
  <c r="G3"/>
  <c r="G4"/>
  <c r="A7" l="1"/>
  <c r="B6"/>
  <c r="C6" s="1"/>
  <c r="F5"/>
  <c r="G5"/>
  <c r="A8" l="1"/>
  <c r="B7"/>
  <c r="C7" s="1"/>
  <c r="F6"/>
  <c r="G6"/>
  <c r="A9" l="1"/>
  <c r="B8"/>
  <c r="C8" s="1"/>
  <c r="F7"/>
  <c r="G7"/>
  <c r="A10" l="1"/>
  <c r="B9"/>
  <c r="C9" s="1"/>
  <c r="F8"/>
  <c r="G8"/>
  <c r="A11" l="1"/>
  <c r="B10"/>
  <c r="C10" s="1"/>
  <c r="F9"/>
  <c r="G9"/>
  <c r="B11" l="1"/>
  <c r="C11" s="1"/>
  <c r="A12"/>
  <c r="F10"/>
  <c r="G10"/>
  <c r="A13" l="1"/>
  <c r="B12"/>
  <c r="C12" s="1"/>
  <c r="F11"/>
  <c r="G11"/>
  <c r="B13" l="1"/>
  <c r="C13" s="1"/>
  <c r="A14"/>
  <c r="F12"/>
  <c r="G12"/>
  <c r="B14" l="1"/>
  <c r="C14" s="1"/>
  <c r="A15"/>
  <c r="F13"/>
  <c r="G13"/>
  <c r="B15" l="1"/>
  <c r="C15" s="1"/>
  <c r="A16"/>
  <c r="F14"/>
  <c r="G14"/>
  <c r="B16" l="1"/>
  <c r="C16" s="1"/>
  <c r="A17"/>
  <c r="F15"/>
  <c r="G15"/>
  <c r="B17" l="1"/>
  <c r="C17" s="1"/>
  <c r="A18"/>
  <c r="F16"/>
  <c r="G16"/>
  <c r="B18" l="1"/>
  <c r="C18" s="1"/>
  <c r="A19"/>
  <c r="F17"/>
  <c r="G17"/>
  <c r="B19" l="1"/>
  <c r="C19" s="1"/>
  <c r="A20"/>
  <c r="F18"/>
  <c r="G18"/>
  <c r="B20" l="1"/>
  <c r="C20" s="1"/>
  <c r="A21"/>
  <c r="F19"/>
  <c r="G19"/>
  <c r="A22" l="1"/>
  <c r="B21"/>
  <c r="C21" s="1"/>
  <c r="F20"/>
  <c r="G20"/>
  <c r="B22" l="1"/>
  <c r="C22" s="1"/>
  <c r="A23"/>
  <c r="F21"/>
  <c r="G21"/>
  <c r="B23" l="1"/>
  <c r="C23" s="1"/>
  <c r="A24"/>
  <c r="F22"/>
  <c r="G22"/>
  <c r="A25" l="1"/>
  <c r="B24"/>
  <c r="C24" s="1"/>
  <c r="B25" l="1"/>
  <c r="C25" s="1"/>
  <c r="A26"/>
  <c r="F23"/>
  <c r="G23"/>
  <c r="A27" l="1"/>
  <c r="B26"/>
  <c r="C26" s="1"/>
  <c r="F24"/>
  <c r="G24"/>
  <c r="A28" l="1"/>
  <c r="B27"/>
  <c r="C27" s="1"/>
  <c r="F25"/>
  <c r="G25"/>
  <c r="A29" l="1"/>
  <c r="B28"/>
  <c r="C28" s="1"/>
  <c r="F26"/>
  <c r="G26"/>
  <c r="B29" l="1"/>
  <c r="C29" s="1"/>
  <c r="A30"/>
  <c r="F27"/>
  <c r="G27"/>
  <c r="A31" l="1"/>
  <c r="B30"/>
  <c r="C30" s="1"/>
  <c r="F28"/>
  <c r="G28"/>
  <c r="A32" l="1"/>
  <c r="B31"/>
  <c r="C31" s="1"/>
  <c r="F29"/>
  <c r="G29"/>
  <c r="B32" l="1"/>
  <c r="C32" s="1"/>
  <c r="A33"/>
  <c r="F30"/>
  <c r="G30"/>
  <c r="A34" l="1"/>
  <c r="B33"/>
  <c r="C33" s="1"/>
  <c r="F31"/>
  <c r="G31"/>
  <c r="B34" l="1"/>
  <c r="C34" s="1"/>
  <c r="A35"/>
  <c r="F32"/>
  <c r="G32"/>
  <c r="B35" l="1"/>
  <c r="C35" s="1"/>
  <c r="A36"/>
  <c r="F33"/>
  <c r="G33"/>
  <c r="A37" l="1"/>
  <c r="B36"/>
  <c r="C36" s="1"/>
  <c r="F34"/>
  <c r="G34"/>
  <c r="B37" l="1"/>
  <c r="C37" s="1"/>
  <c r="A38"/>
  <c r="F35"/>
  <c r="G35"/>
  <c r="A39" l="1"/>
  <c r="B38"/>
  <c r="C38" s="1"/>
  <c r="F36"/>
  <c r="G36"/>
  <c r="A40" l="1"/>
  <c r="B39"/>
  <c r="C39" s="1"/>
  <c r="F37"/>
  <c r="G37"/>
  <c r="A41" l="1"/>
  <c r="B40"/>
  <c r="C40" s="1"/>
  <c r="F38"/>
  <c r="G38"/>
  <c r="A42" l="1"/>
  <c r="B41"/>
  <c r="C41" s="1"/>
  <c r="F39"/>
  <c r="G39"/>
  <c r="B42" l="1"/>
  <c r="C42" s="1"/>
  <c r="A43"/>
  <c r="F40"/>
  <c r="G40"/>
  <c r="A44" l="1"/>
  <c r="B43"/>
  <c r="C43" s="1"/>
  <c r="F41"/>
  <c r="G41"/>
  <c r="A45" l="1"/>
  <c r="B44"/>
  <c r="C44" s="1"/>
  <c r="F42"/>
  <c r="G42"/>
  <c r="B45" l="1"/>
  <c r="C45" s="1"/>
  <c r="A46"/>
  <c r="F43"/>
  <c r="G43"/>
  <c r="B46" l="1"/>
  <c r="C46" s="1"/>
  <c r="A47"/>
  <c r="F44"/>
  <c r="G44"/>
  <c r="A48" l="1"/>
  <c r="B47"/>
  <c r="C47" s="1"/>
  <c r="F45"/>
  <c r="G45"/>
  <c r="A49" l="1"/>
  <c r="B48"/>
  <c r="C48" s="1"/>
  <c r="F46"/>
  <c r="G46"/>
  <c r="A50" l="1"/>
  <c r="B49"/>
  <c r="C49" s="1"/>
  <c r="F47"/>
  <c r="G47"/>
  <c r="B50" l="1"/>
  <c r="C50" s="1"/>
  <c r="A51"/>
  <c r="F48"/>
  <c r="G48"/>
  <c r="B51" l="1"/>
  <c r="C51" s="1"/>
  <c r="A52"/>
  <c r="F49"/>
  <c r="G49"/>
  <c r="A53" l="1"/>
  <c r="B52"/>
  <c r="C52" s="1"/>
  <c r="F50"/>
  <c r="G50"/>
  <c r="B53" l="1"/>
  <c r="C53" s="1"/>
  <c r="A54"/>
  <c r="F51"/>
  <c r="G51"/>
  <c r="B54" l="1"/>
  <c r="C54" s="1"/>
  <c r="A55"/>
  <c r="B55" s="1"/>
  <c r="C55" s="1"/>
  <c r="F52"/>
  <c r="G52"/>
  <c r="F53" l="1"/>
  <c r="G53"/>
  <c r="F55" l="1"/>
  <c r="G55"/>
  <c r="F54"/>
  <c r="G54"/>
</calcChain>
</file>

<file path=xl/sharedStrings.xml><?xml version="1.0" encoding="utf-8"?>
<sst xmlns="http://schemas.openxmlformats.org/spreadsheetml/2006/main" count="18" uniqueCount="12">
  <si>
    <t>SP</t>
  </si>
  <si>
    <t>Wisdom</t>
  </si>
  <si>
    <t>Crit</t>
  </si>
  <si>
    <t>Intelligence</t>
  </si>
  <si>
    <t>Mod SP Value w/ Base
Hit Adjustment</t>
  </si>
  <si>
    <t>ENTER YOUR VALUES</t>
  </si>
  <si>
    <t>Spell Power</t>
  </si>
  <si>
    <t>Crit Modifier</t>
  </si>
  <si>
    <t>EXPORT STAT WEIGHTS INTO MAGELLO</t>
  </si>
  <si>
    <t>EXTRAPOLATION ONLY (USED FOR GRAPH)</t>
  </si>
  <si>
    <t>Crit Power</t>
  </si>
  <si>
    <t>Current Crit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</si>
</sst>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9C6500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theme="8" tint="0.79998168889431442"/>
        <bgColor indexed="64"/>
      </patternFill>
    </fill>
  </fills>
  <borders count="19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rgb="FF3F3F3F"/>
      </right>
      <top style="medium">
        <color indexed="64"/>
      </top>
      <bottom style="double">
        <color rgb="FF3F3F3F"/>
      </bottom>
      <diagonal/>
    </border>
    <border>
      <left style="double">
        <color rgb="FF3F3F3F"/>
      </left>
      <right style="medium">
        <color indexed="64"/>
      </right>
      <top style="medium">
        <color indexed="64"/>
      </top>
      <bottom style="double">
        <color rgb="FF3F3F3F"/>
      </bottom>
      <diagonal/>
    </border>
    <border>
      <left style="medium">
        <color indexed="64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double">
        <color rgb="FF3F3F3F"/>
      </left>
      <right style="medium">
        <color indexed="64"/>
      </right>
      <top style="double">
        <color rgb="FF3F3F3F"/>
      </top>
      <bottom style="double">
        <color rgb="FF3F3F3F"/>
      </bottom>
      <diagonal/>
    </border>
    <border>
      <left style="medium">
        <color indexed="64"/>
      </left>
      <right style="double">
        <color rgb="FF3F3F3F"/>
      </right>
      <top style="double">
        <color rgb="FF3F3F3F"/>
      </top>
      <bottom style="medium">
        <color indexed="64"/>
      </bottom>
      <diagonal/>
    </border>
    <border>
      <left style="double">
        <color rgb="FF3F3F3F"/>
      </left>
      <right style="medium">
        <color indexed="64"/>
      </right>
      <top style="double">
        <color rgb="FF3F3F3F"/>
      </top>
      <bottom style="medium">
        <color indexed="64"/>
      </bottom>
      <diagonal/>
    </border>
    <border>
      <left/>
      <right/>
      <top style="medium">
        <color indexed="64"/>
      </top>
      <bottom style="double">
        <color rgb="FF3F3F3F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double">
        <color rgb="FF3F3F3F"/>
      </top>
      <bottom style="medium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1" applyNumberFormat="0" applyAlignment="0" applyProtection="0"/>
  </cellStyleXfs>
  <cellXfs count="29">
    <xf numFmtId="0" fontId="0" fillId="0" borderId="0" xfId="0"/>
    <xf numFmtId="0" fontId="0" fillId="0" borderId="0" xfId="0" applyAlignment="1">
      <alignment horizontal="center" vertical="center"/>
    </xf>
    <xf numFmtId="0" fontId="1" fillId="2" borderId="5" xfId="1" applyBorder="1" applyAlignment="1">
      <alignment horizontal="center" vertical="center"/>
    </xf>
    <xf numFmtId="0" fontId="1" fillId="2" borderId="4" xfId="1" applyBorder="1" applyAlignment="1">
      <alignment horizontal="center" vertical="center"/>
    </xf>
    <xf numFmtId="0" fontId="1" fillId="2" borderId="6" xfId="1" applyBorder="1" applyAlignment="1">
      <alignment horizontal="center" vertical="center"/>
    </xf>
    <xf numFmtId="0" fontId="4" fillId="2" borderId="7" xfId="1" applyFont="1" applyBorder="1" applyAlignment="1">
      <alignment horizontal="center" vertical="center"/>
    </xf>
    <xf numFmtId="0" fontId="4" fillId="2" borderId="9" xfId="1" applyFont="1" applyBorder="1" applyAlignment="1">
      <alignment horizontal="center" vertical="center"/>
    </xf>
    <xf numFmtId="0" fontId="4" fillId="2" borderId="8" xfId="1" applyFont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2" fillId="3" borderId="13" xfId="2" applyBorder="1" applyAlignment="1">
      <alignment horizontal="center" vertical="center" wrapText="1"/>
    </xf>
    <xf numFmtId="0" fontId="2" fillId="3" borderId="15" xfId="2" applyBorder="1" applyAlignment="1">
      <alignment horizontal="center" vertical="center"/>
    </xf>
    <xf numFmtId="0" fontId="2" fillId="3" borderId="10" xfId="2" applyBorder="1" applyAlignment="1">
      <alignment horizontal="center"/>
    </xf>
    <xf numFmtId="0" fontId="2" fillId="3" borderId="16" xfId="2" applyBorder="1" applyAlignment="1">
      <alignment horizontal="center"/>
    </xf>
    <xf numFmtId="0" fontId="2" fillId="3" borderId="11" xfId="2" applyBorder="1" applyAlignment="1">
      <alignment horizontal="center"/>
    </xf>
    <xf numFmtId="0" fontId="4" fillId="2" borderId="7" xfId="1" applyFont="1" applyBorder="1" applyAlignment="1">
      <alignment horizontal="center"/>
    </xf>
    <xf numFmtId="0" fontId="4" fillId="2" borderId="9" xfId="1" applyFont="1" applyBorder="1" applyAlignment="1">
      <alignment horizontal="center"/>
    </xf>
    <xf numFmtId="0" fontId="4" fillId="2" borderId="8" xfId="1" applyFont="1" applyBorder="1" applyAlignment="1">
      <alignment horizontal="center"/>
    </xf>
    <xf numFmtId="0" fontId="3" fillId="4" borderId="5" xfId="0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 wrapText="1"/>
    </xf>
    <xf numFmtId="0" fontId="5" fillId="4" borderId="17" xfId="2" applyFont="1" applyFill="1" applyBorder="1" applyAlignment="1">
      <alignment horizontal="center" vertical="center" wrapText="1"/>
    </xf>
    <xf numFmtId="10" fontId="5" fillId="4" borderId="14" xfId="2" applyNumberFormat="1" applyFont="1" applyFill="1" applyBorder="1" applyAlignment="1">
      <alignment horizontal="center" vertical="center"/>
    </xf>
    <xf numFmtId="9" fontId="5" fillId="4" borderId="18" xfId="2" applyNumberFormat="1" applyFont="1" applyFill="1" applyBorder="1" applyAlignment="1">
      <alignment horizontal="center" vertical="center"/>
    </xf>
  </cellXfs>
  <cellStyles count="3">
    <cellStyle name="Check Cell" xfId="2" builtinId="23"/>
    <cellStyle name="Neutral" xfId="1" builtinId="2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/>
          <a:lstStyle/>
          <a:p>
            <a:pPr>
              <a:defRPr/>
            </a:pPr>
            <a:r>
              <a:rPr lang="en-US"/>
              <a:t>Usefullness</a:t>
            </a:r>
            <a:r>
              <a:rPr lang="en-US" baseline="0"/>
              <a:t> of Stats for DPS @ Customizable Crit Modifier</a:t>
            </a:r>
          </a:p>
          <a:p>
            <a:pPr>
              <a:defRPr/>
            </a:pPr>
            <a:r>
              <a:rPr lang="en-US" baseline="0"/>
              <a:t>(Max  = 2.00 or 200%)</a:t>
            </a:r>
            <a:endParaRPr lang="en-US"/>
          </a:p>
        </c:rich>
      </c:tx>
      <c:layout/>
    </c:title>
    <c:plotArea>
      <c:layout/>
      <c:scatterChart>
        <c:scatterStyle val="smoothMarker"/>
        <c:ser>
          <c:idx val="0"/>
          <c:order val="0"/>
          <c:tx>
            <c:strRef>
              <c:f>Sheet1!$C$2</c:f>
              <c:strCache>
                <c:ptCount val="1"/>
                <c:pt idx="0">
                  <c:v>Crit</c:v>
                </c:pt>
              </c:strCache>
            </c:strRef>
          </c:tx>
          <c:spPr>
            <a:ln w="50800"/>
          </c:spPr>
          <c:marker>
            <c:symbol val="none"/>
          </c:marker>
          <c:xVal>
            <c:numRef>
              <c:f>Sheet1!$A$3:$A$55</c:f>
              <c:numCache>
                <c:formatCode>General</c:formatCode>
                <c:ptCount val="53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</c:numCache>
            </c:numRef>
          </c:xVal>
          <c:yVal>
            <c:numRef>
              <c:f>Sheet1!$C$3:$C$55</c:f>
              <c:numCache>
                <c:formatCode>General</c:formatCode>
                <c:ptCount val="53"/>
                <c:pt idx="0">
                  <c:v>9.6868800000000019E-2</c:v>
                </c:pt>
                <c:pt idx="1">
                  <c:v>0.10311840000000003</c:v>
                </c:pt>
                <c:pt idx="2">
                  <c:v>0.10936800000000002</c:v>
                </c:pt>
                <c:pt idx="3">
                  <c:v>0.11561760000000001</c:v>
                </c:pt>
                <c:pt idx="4">
                  <c:v>0.12186720000000002</c:v>
                </c:pt>
                <c:pt idx="5">
                  <c:v>0.12811680000000003</c:v>
                </c:pt>
                <c:pt idx="6">
                  <c:v>0.13436640000000002</c:v>
                </c:pt>
                <c:pt idx="7">
                  <c:v>0.14061600000000002</c:v>
                </c:pt>
                <c:pt idx="8">
                  <c:v>0.14686560000000004</c:v>
                </c:pt>
                <c:pt idx="9">
                  <c:v>0.15311520000000003</c:v>
                </c:pt>
                <c:pt idx="10">
                  <c:v>0.15936480000000003</c:v>
                </c:pt>
                <c:pt idx="11">
                  <c:v>0.16561440000000002</c:v>
                </c:pt>
                <c:pt idx="12">
                  <c:v>0.17186400000000004</c:v>
                </c:pt>
                <c:pt idx="13">
                  <c:v>0.17811360000000004</c:v>
                </c:pt>
                <c:pt idx="14">
                  <c:v>0.18436320000000003</c:v>
                </c:pt>
                <c:pt idx="15">
                  <c:v>0.19061280000000005</c:v>
                </c:pt>
                <c:pt idx="16">
                  <c:v>0.19686240000000002</c:v>
                </c:pt>
                <c:pt idx="17">
                  <c:v>0.20311200000000004</c:v>
                </c:pt>
                <c:pt idx="18">
                  <c:v>0.20936160000000004</c:v>
                </c:pt>
                <c:pt idx="19">
                  <c:v>0.21561120000000003</c:v>
                </c:pt>
                <c:pt idx="20">
                  <c:v>0.22186080000000005</c:v>
                </c:pt>
                <c:pt idx="21">
                  <c:v>0.22811040000000005</c:v>
                </c:pt>
                <c:pt idx="22">
                  <c:v>0.23436000000000004</c:v>
                </c:pt>
                <c:pt idx="23">
                  <c:v>0.24060960000000006</c:v>
                </c:pt>
                <c:pt idx="24">
                  <c:v>0.24685920000000006</c:v>
                </c:pt>
                <c:pt idx="25">
                  <c:v>0.25310880000000002</c:v>
                </c:pt>
                <c:pt idx="26">
                  <c:v>0.25935840000000004</c:v>
                </c:pt>
                <c:pt idx="27">
                  <c:v>0.26560800000000007</c:v>
                </c:pt>
                <c:pt idx="28">
                  <c:v>0.27185760000000003</c:v>
                </c:pt>
                <c:pt idx="29">
                  <c:v>0.27810720000000005</c:v>
                </c:pt>
                <c:pt idx="30">
                  <c:v>0.28435680000000008</c:v>
                </c:pt>
                <c:pt idx="31">
                  <c:v>0.2906064000000001</c:v>
                </c:pt>
                <c:pt idx="32">
                  <c:v>0.29685600000000006</c:v>
                </c:pt>
                <c:pt idx="33">
                  <c:v>0.30310560000000009</c:v>
                </c:pt>
                <c:pt idx="34">
                  <c:v>0.30935520000000005</c:v>
                </c:pt>
                <c:pt idx="35">
                  <c:v>0.31560480000000007</c:v>
                </c:pt>
                <c:pt idx="36">
                  <c:v>0.32185440000000004</c:v>
                </c:pt>
                <c:pt idx="37">
                  <c:v>0.32810400000000006</c:v>
                </c:pt>
                <c:pt idx="38">
                  <c:v>0.33435360000000008</c:v>
                </c:pt>
                <c:pt idx="39">
                  <c:v>0.34060320000000011</c:v>
                </c:pt>
                <c:pt idx="40">
                  <c:v>0.34685280000000007</c:v>
                </c:pt>
                <c:pt idx="41">
                  <c:v>0.35310240000000009</c:v>
                </c:pt>
                <c:pt idx="42">
                  <c:v>0.35935200000000006</c:v>
                </c:pt>
                <c:pt idx="43">
                  <c:v>0.36560160000000003</c:v>
                </c:pt>
                <c:pt idx="44">
                  <c:v>0.3718512000000001</c:v>
                </c:pt>
                <c:pt idx="45">
                  <c:v>0.37810080000000007</c:v>
                </c:pt>
                <c:pt idx="46">
                  <c:v>0.38435040000000009</c:v>
                </c:pt>
                <c:pt idx="47">
                  <c:v>0.39060000000000006</c:v>
                </c:pt>
                <c:pt idx="48">
                  <c:v>0.39684960000000008</c:v>
                </c:pt>
                <c:pt idx="49">
                  <c:v>0.40309920000000005</c:v>
                </c:pt>
                <c:pt idx="50">
                  <c:v>0.40934880000000012</c:v>
                </c:pt>
                <c:pt idx="51">
                  <c:v>0.41559840000000009</c:v>
                </c:pt>
                <c:pt idx="52">
                  <c:v>0.42184800000000011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Sheet1!$E$2</c:f>
              <c:strCache>
                <c:ptCount val="1"/>
                <c:pt idx="0">
                  <c:v>SP</c:v>
                </c:pt>
              </c:strCache>
            </c:strRef>
          </c:tx>
          <c:spPr>
            <a:ln w="50800"/>
          </c:spPr>
          <c:marker>
            <c:symbol val="none"/>
          </c:marker>
          <c:xVal>
            <c:numRef>
              <c:f>Sheet1!$A$3:$A$55</c:f>
              <c:numCache>
                <c:formatCode>General</c:formatCode>
                <c:ptCount val="53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</c:numCache>
            </c:numRef>
          </c:xVal>
          <c:yVal>
            <c:numRef>
              <c:f>Sheet1!$E$3:$E$55</c:f>
              <c:numCache>
                <c:formatCode>General</c:formatCode>
                <c:ptCount val="53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1</c:v>
                </c:pt>
                <c:pt idx="49">
                  <c:v>1</c:v>
                </c:pt>
                <c:pt idx="50">
                  <c:v>1</c:v>
                </c:pt>
                <c:pt idx="51">
                  <c:v>1</c:v>
                </c:pt>
                <c:pt idx="52">
                  <c:v>1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Sheet1!$F$2</c:f>
              <c:strCache>
                <c:ptCount val="1"/>
                <c:pt idx="0">
                  <c:v>Wisdom</c:v>
                </c:pt>
              </c:strCache>
            </c:strRef>
          </c:tx>
          <c:spPr>
            <a:ln w="50800"/>
          </c:spPr>
          <c:marker>
            <c:symbol val="none"/>
          </c:marker>
          <c:xVal>
            <c:numRef>
              <c:f>Sheet1!$A$3:$A$55</c:f>
              <c:numCache>
                <c:formatCode>General</c:formatCode>
                <c:ptCount val="53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</c:numCache>
            </c:numRef>
          </c:xVal>
          <c:yVal>
            <c:numRef>
              <c:f>Sheet1!$F$3:$F$55</c:f>
              <c:numCache>
                <c:formatCode>General</c:formatCode>
                <c:ptCount val="53"/>
                <c:pt idx="0">
                  <c:v>0.79843439999999999</c:v>
                </c:pt>
                <c:pt idx="1">
                  <c:v>0.80155920000000003</c:v>
                </c:pt>
                <c:pt idx="2">
                  <c:v>0.80468399999999995</c:v>
                </c:pt>
                <c:pt idx="3">
                  <c:v>0.80780879999999999</c:v>
                </c:pt>
                <c:pt idx="4">
                  <c:v>0.81093360000000003</c:v>
                </c:pt>
                <c:pt idx="5">
                  <c:v>0.81405839999999996</c:v>
                </c:pt>
                <c:pt idx="6">
                  <c:v>0.8171832</c:v>
                </c:pt>
                <c:pt idx="7">
                  <c:v>0.82030800000000004</c:v>
                </c:pt>
                <c:pt idx="8">
                  <c:v>0.82343279999999996</c:v>
                </c:pt>
                <c:pt idx="9">
                  <c:v>0.8265576</c:v>
                </c:pt>
                <c:pt idx="10">
                  <c:v>0.82968240000000004</c:v>
                </c:pt>
                <c:pt idx="11">
                  <c:v>0.83280719999999997</c:v>
                </c:pt>
                <c:pt idx="12">
                  <c:v>0.83593200000000001</c:v>
                </c:pt>
                <c:pt idx="13">
                  <c:v>0.83905680000000005</c:v>
                </c:pt>
                <c:pt idx="14">
                  <c:v>0.84218159999999997</c:v>
                </c:pt>
                <c:pt idx="15">
                  <c:v>0.84530640000000001</c:v>
                </c:pt>
                <c:pt idx="16">
                  <c:v>0.84843120000000005</c:v>
                </c:pt>
                <c:pt idx="17">
                  <c:v>0.85155599999999998</c:v>
                </c:pt>
                <c:pt idx="18">
                  <c:v>0.85468080000000002</c:v>
                </c:pt>
                <c:pt idx="19">
                  <c:v>0.85780560000000006</c:v>
                </c:pt>
                <c:pt idx="20">
                  <c:v>0.86093039999999998</c:v>
                </c:pt>
                <c:pt idx="21">
                  <c:v>0.86405520000000002</c:v>
                </c:pt>
                <c:pt idx="22">
                  <c:v>0.86718000000000006</c:v>
                </c:pt>
                <c:pt idx="23">
                  <c:v>0.87030479999999999</c:v>
                </c:pt>
                <c:pt idx="24">
                  <c:v>0.87342960000000003</c:v>
                </c:pt>
                <c:pt idx="25">
                  <c:v>0.87655440000000007</c:v>
                </c:pt>
                <c:pt idx="26">
                  <c:v>0.87967919999999999</c:v>
                </c:pt>
                <c:pt idx="27">
                  <c:v>0.88280400000000003</c:v>
                </c:pt>
                <c:pt idx="28">
                  <c:v>0.88592880000000007</c:v>
                </c:pt>
                <c:pt idx="29">
                  <c:v>0.8890536</c:v>
                </c:pt>
                <c:pt idx="30">
                  <c:v>0.89217840000000004</c:v>
                </c:pt>
                <c:pt idx="31">
                  <c:v>0.89530320000000008</c:v>
                </c:pt>
                <c:pt idx="32">
                  <c:v>0.898428</c:v>
                </c:pt>
                <c:pt idx="33">
                  <c:v>0.90155280000000004</c:v>
                </c:pt>
                <c:pt idx="34">
                  <c:v>0.90467760000000008</c:v>
                </c:pt>
                <c:pt idx="35">
                  <c:v>0.90780240000000001</c:v>
                </c:pt>
                <c:pt idx="36">
                  <c:v>0.91092720000000005</c:v>
                </c:pt>
                <c:pt idx="37">
                  <c:v>0.91405200000000009</c:v>
                </c:pt>
                <c:pt idx="38">
                  <c:v>0.91717680000000001</c:v>
                </c:pt>
                <c:pt idx="39">
                  <c:v>0.92030160000000005</c:v>
                </c:pt>
                <c:pt idx="40">
                  <c:v>0.92342640000000009</c:v>
                </c:pt>
                <c:pt idx="41">
                  <c:v>0.92655120000000002</c:v>
                </c:pt>
                <c:pt idx="42">
                  <c:v>0.92967600000000006</c:v>
                </c:pt>
                <c:pt idx="43">
                  <c:v>0.93280079999999999</c:v>
                </c:pt>
                <c:pt idx="44">
                  <c:v>0.93592560000000002</c:v>
                </c:pt>
                <c:pt idx="45">
                  <c:v>0.93905040000000006</c:v>
                </c:pt>
                <c:pt idx="46">
                  <c:v>0.9421752000000001</c:v>
                </c:pt>
                <c:pt idx="47">
                  <c:v>0.94530000000000003</c:v>
                </c:pt>
                <c:pt idx="48">
                  <c:v>0.94842480000000007</c:v>
                </c:pt>
                <c:pt idx="49">
                  <c:v>0.9515496</c:v>
                </c:pt>
                <c:pt idx="50">
                  <c:v>0.95467440000000003</c:v>
                </c:pt>
                <c:pt idx="51">
                  <c:v>0.95779920000000007</c:v>
                </c:pt>
                <c:pt idx="52">
                  <c:v>0.96092400000000011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Sheet1!$G$2</c:f>
              <c:strCache>
                <c:ptCount val="1"/>
                <c:pt idx="0">
                  <c:v>Intelligence</c:v>
                </c:pt>
              </c:strCache>
            </c:strRef>
          </c:tx>
          <c:spPr>
            <a:ln w="50800"/>
          </c:spPr>
          <c:marker>
            <c:symbol val="none"/>
          </c:marker>
          <c:xVal>
            <c:numRef>
              <c:f>Sheet1!$A$3:$A$55</c:f>
              <c:numCache>
                <c:formatCode>General</c:formatCode>
                <c:ptCount val="53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</c:numCache>
            </c:numRef>
          </c:xVal>
          <c:yVal>
            <c:numRef>
              <c:f>Sheet1!$G$3:$G$55</c:f>
              <c:numCache>
                <c:formatCode>General</c:formatCode>
                <c:ptCount val="53"/>
                <c:pt idx="0">
                  <c:v>0.29843439999999999</c:v>
                </c:pt>
                <c:pt idx="1">
                  <c:v>0.30155920000000003</c:v>
                </c:pt>
                <c:pt idx="2">
                  <c:v>0.30468400000000001</c:v>
                </c:pt>
                <c:pt idx="3">
                  <c:v>0.30780879999999999</c:v>
                </c:pt>
                <c:pt idx="4">
                  <c:v>0.31093360000000003</c:v>
                </c:pt>
                <c:pt idx="5">
                  <c:v>0.31405840000000002</c:v>
                </c:pt>
                <c:pt idx="6">
                  <c:v>0.3171832</c:v>
                </c:pt>
                <c:pt idx="7">
                  <c:v>0.32030800000000004</c:v>
                </c:pt>
                <c:pt idx="8">
                  <c:v>0.32343280000000002</c:v>
                </c:pt>
                <c:pt idx="9">
                  <c:v>0.3265576</c:v>
                </c:pt>
                <c:pt idx="10">
                  <c:v>0.32968240000000004</c:v>
                </c:pt>
                <c:pt idx="11">
                  <c:v>0.33280720000000003</c:v>
                </c:pt>
                <c:pt idx="12">
                  <c:v>0.33593200000000001</c:v>
                </c:pt>
                <c:pt idx="13">
                  <c:v>0.33905680000000005</c:v>
                </c:pt>
                <c:pt idx="14">
                  <c:v>0.34218160000000003</c:v>
                </c:pt>
                <c:pt idx="15">
                  <c:v>0.34530640000000001</c:v>
                </c:pt>
                <c:pt idx="16">
                  <c:v>0.3484312</c:v>
                </c:pt>
                <c:pt idx="17">
                  <c:v>0.35155600000000004</c:v>
                </c:pt>
                <c:pt idx="18">
                  <c:v>0.35468080000000002</c:v>
                </c:pt>
                <c:pt idx="19">
                  <c:v>0.3578056</c:v>
                </c:pt>
                <c:pt idx="20">
                  <c:v>0.36093040000000004</c:v>
                </c:pt>
                <c:pt idx="21">
                  <c:v>0.36405520000000002</c:v>
                </c:pt>
                <c:pt idx="22">
                  <c:v>0.36718000000000001</c:v>
                </c:pt>
                <c:pt idx="23">
                  <c:v>0.37030480000000005</c:v>
                </c:pt>
                <c:pt idx="24">
                  <c:v>0.37342960000000003</c:v>
                </c:pt>
                <c:pt idx="25">
                  <c:v>0.37655440000000001</c:v>
                </c:pt>
                <c:pt idx="26">
                  <c:v>0.37967919999999999</c:v>
                </c:pt>
                <c:pt idx="27">
                  <c:v>0.38280400000000003</c:v>
                </c:pt>
                <c:pt idx="28">
                  <c:v>0.38592880000000002</c:v>
                </c:pt>
                <c:pt idx="29">
                  <c:v>0.3890536</c:v>
                </c:pt>
                <c:pt idx="30">
                  <c:v>0.39217840000000004</c:v>
                </c:pt>
                <c:pt idx="31">
                  <c:v>0.39530320000000008</c:v>
                </c:pt>
                <c:pt idx="32">
                  <c:v>0.398428</c:v>
                </c:pt>
                <c:pt idx="33">
                  <c:v>0.40155280000000004</c:v>
                </c:pt>
                <c:pt idx="34">
                  <c:v>0.40467760000000003</c:v>
                </c:pt>
                <c:pt idx="35">
                  <c:v>0.40780240000000001</c:v>
                </c:pt>
                <c:pt idx="36">
                  <c:v>0.41092720000000005</c:v>
                </c:pt>
                <c:pt idx="37">
                  <c:v>0.41405200000000003</c:v>
                </c:pt>
                <c:pt idx="38">
                  <c:v>0.41717680000000001</c:v>
                </c:pt>
                <c:pt idx="39">
                  <c:v>0.42030160000000005</c:v>
                </c:pt>
                <c:pt idx="40">
                  <c:v>0.42342640000000004</c:v>
                </c:pt>
                <c:pt idx="41">
                  <c:v>0.42655120000000002</c:v>
                </c:pt>
                <c:pt idx="42">
                  <c:v>0.42967600000000006</c:v>
                </c:pt>
                <c:pt idx="43">
                  <c:v>0.43280079999999999</c:v>
                </c:pt>
                <c:pt idx="44">
                  <c:v>0.43592560000000002</c:v>
                </c:pt>
                <c:pt idx="45">
                  <c:v>0.43905040000000006</c:v>
                </c:pt>
                <c:pt idx="46">
                  <c:v>0.44217520000000005</c:v>
                </c:pt>
                <c:pt idx="47">
                  <c:v>0.44530000000000003</c:v>
                </c:pt>
                <c:pt idx="48">
                  <c:v>0.44842480000000007</c:v>
                </c:pt>
                <c:pt idx="49">
                  <c:v>0.4515496</c:v>
                </c:pt>
                <c:pt idx="50">
                  <c:v>0.45467440000000003</c:v>
                </c:pt>
                <c:pt idx="51">
                  <c:v>0.45779920000000007</c:v>
                </c:pt>
                <c:pt idx="52">
                  <c:v>0.46092400000000006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Sheet1!$D$2</c:f>
              <c:strCache>
                <c:ptCount val="1"/>
                <c:pt idx="0">
                  <c:v>Crit Power</c:v>
                </c:pt>
              </c:strCache>
            </c:strRef>
          </c:tx>
          <c:marker>
            <c:symbol val="none"/>
          </c:marker>
          <c:xVal>
            <c:numRef>
              <c:f>Sheet1!$A$3:$A$55</c:f>
              <c:numCache>
                <c:formatCode>General</c:formatCode>
                <c:ptCount val="53"/>
                <c:pt idx="0">
                  <c:v>0</c:v>
                </c:pt>
                <c:pt idx="1">
                  <c:v>100</c:v>
                </c:pt>
                <c:pt idx="2">
                  <c:v>200</c:v>
                </c:pt>
                <c:pt idx="3">
                  <c:v>300</c:v>
                </c:pt>
                <c:pt idx="4">
                  <c:v>400</c:v>
                </c:pt>
                <c:pt idx="5">
                  <c:v>500</c:v>
                </c:pt>
                <c:pt idx="6">
                  <c:v>600</c:v>
                </c:pt>
                <c:pt idx="7">
                  <c:v>700</c:v>
                </c:pt>
                <c:pt idx="8">
                  <c:v>800</c:v>
                </c:pt>
                <c:pt idx="9">
                  <c:v>900</c:v>
                </c:pt>
                <c:pt idx="10">
                  <c:v>1000</c:v>
                </c:pt>
                <c:pt idx="11">
                  <c:v>1100</c:v>
                </c:pt>
                <c:pt idx="12">
                  <c:v>1200</c:v>
                </c:pt>
                <c:pt idx="13">
                  <c:v>1300</c:v>
                </c:pt>
                <c:pt idx="14">
                  <c:v>1400</c:v>
                </c:pt>
                <c:pt idx="15">
                  <c:v>1500</c:v>
                </c:pt>
                <c:pt idx="16">
                  <c:v>1600</c:v>
                </c:pt>
                <c:pt idx="17">
                  <c:v>1700</c:v>
                </c:pt>
                <c:pt idx="18">
                  <c:v>1800</c:v>
                </c:pt>
                <c:pt idx="19">
                  <c:v>1900</c:v>
                </c:pt>
                <c:pt idx="20">
                  <c:v>2000</c:v>
                </c:pt>
                <c:pt idx="21">
                  <c:v>2100</c:v>
                </c:pt>
                <c:pt idx="22">
                  <c:v>2200</c:v>
                </c:pt>
                <c:pt idx="23">
                  <c:v>2300</c:v>
                </c:pt>
                <c:pt idx="24">
                  <c:v>2400</c:v>
                </c:pt>
                <c:pt idx="25">
                  <c:v>2500</c:v>
                </c:pt>
                <c:pt idx="26">
                  <c:v>2600</c:v>
                </c:pt>
                <c:pt idx="27">
                  <c:v>2700</c:v>
                </c:pt>
                <c:pt idx="28">
                  <c:v>2800</c:v>
                </c:pt>
                <c:pt idx="29">
                  <c:v>2900</c:v>
                </c:pt>
                <c:pt idx="30">
                  <c:v>3000</c:v>
                </c:pt>
                <c:pt idx="31">
                  <c:v>3100</c:v>
                </c:pt>
                <c:pt idx="32">
                  <c:v>3200</c:v>
                </c:pt>
                <c:pt idx="33">
                  <c:v>3300</c:v>
                </c:pt>
                <c:pt idx="34">
                  <c:v>3400</c:v>
                </c:pt>
                <c:pt idx="35">
                  <c:v>3500</c:v>
                </c:pt>
                <c:pt idx="36">
                  <c:v>3600</c:v>
                </c:pt>
                <c:pt idx="37">
                  <c:v>3700</c:v>
                </c:pt>
                <c:pt idx="38">
                  <c:v>3800</c:v>
                </c:pt>
                <c:pt idx="39">
                  <c:v>3900</c:v>
                </c:pt>
                <c:pt idx="40">
                  <c:v>4000</c:v>
                </c:pt>
                <c:pt idx="41">
                  <c:v>4100</c:v>
                </c:pt>
                <c:pt idx="42">
                  <c:v>4200</c:v>
                </c:pt>
                <c:pt idx="43">
                  <c:v>4300</c:v>
                </c:pt>
                <c:pt idx="44">
                  <c:v>4400</c:v>
                </c:pt>
                <c:pt idx="45">
                  <c:v>4500</c:v>
                </c:pt>
                <c:pt idx="46">
                  <c:v>4600</c:v>
                </c:pt>
                <c:pt idx="47">
                  <c:v>4700</c:v>
                </c:pt>
                <c:pt idx="48">
                  <c:v>4800</c:v>
                </c:pt>
                <c:pt idx="49">
                  <c:v>4900</c:v>
                </c:pt>
                <c:pt idx="50">
                  <c:v>5000</c:v>
                </c:pt>
                <c:pt idx="51">
                  <c:v>5100</c:v>
                </c:pt>
                <c:pt idx="52">
                  <c:v>5200</c:v>
                </c:pt>
              </c:numCache>
            </c:numRef>
          </c:xVal>
          <c:yVal>
            <c:numRef>
              <c:f>Sheet1!$D$3:$D$55</c:f>
              <c:numCache>
                <c:formatCode>General</c:formatCode>
                <c:ptCount val="53"/>
                <c:pt idx="0">
                  <c:v>0.16411709999999999</c:v>
                </c:pt>
                <c:pt idx="1">
                  <c:v>0.17470530000000001</c:v>
                </c:pt>
                <c:pt idx="2">
                  <c:v>0.1852935</c:v>
                </c:pt>
                <c:pt idx="3">
                  <c:v>0.19588169999999999</c:v>
                </c:pt>
                <c:pt idx="4">
                  <c:v>0.20646990000000001</c:v>
                </c:pt>
                <c:pt idx="5">
                  <c:v>0.2170581</c:v>
                </c:pt>
                <c:pt idx="6">
                  <c:v>0.2276463</c:v>
                </c:pt>
                <c:pt idx="7">
                  <c:v>0.23823449999999999</c:v>
                </c:pt>
                <c:pt idx="8">
                  <c:v>0.24882270000000001</c:v>
                </c:pt>
                <c:pt idx="9">
                  <c:v>0.2594109</c:v>
                </c:pt>
                <c:pt idx="10">
                  <c:v>0.26999909999999999</c:v>
                </c:pt>
                <c:pt idx="11">
                  <c:v>0.28058729999999998</c:v>
                </c:pt>
                <c:pt idx="12">
                  <c:v>0.29117549999999998</c:v>
                </c:pt>
                <c:pt idx="13">
                  <c:v>0.30176370000000002</c:v>
                </c:pt>
                <c:pt idx="14">
                  <c:v>0.31235190000000002</c:v>
                </c:pt>
                <c:pt idx="15">
                  <c:v>0.32294010000000001</c:v>
                </c:pt>
                <c:pt idx="16">
                  <c:v>0.3335283</c:v>
                </c:pt>
                <c:pt idx="17">
                  <c:v>0.34411649999999999</c:v>
                </c:pt>
                <c:pt idx="18">
                  <c:v>0.35470469999999998</c:v>
                </c:pt>
                <c:pt idx="19">
                  <c:v>0.36529289999999998</c:v>
                </c:pt>
                <c:pt idx="20">
                  <c:v>0.37588110000000002</c:v>
                </c:pt>
                <c:pt idx="21">
                  <c:v>0.38646930000000002</c:v>
                </c:pt>
                <c:pt idx="22">
                  <c:v>0.39705750000000001</c:v>
                </c:pt>
                <c:pt idx="23">
                  <c:v>0.4076457</c:v>
                </c:pt>
                <c:pt idx="24">
                  <c:v>0.41823389999999999</c:v>
                </c:pt>
                <c:pt idx="25">
                  <c:v>0.42882209999999998</c:v>
                </c:pt>
                <c:pt idx="26">
                  <c:v>0.43941029999999998</c:v>
                </c:pt>
                <c:pt idx="27">
                  <c:v>0.44999850000000002</c:v>
                </c:pt>
                <c:pt idx="28">
                  <c:v>0.46058670000000002</c:v>
                </c:pt>
                <c:pt idx="29">
                  <c:v>0.47117490000000001</c:v>
                </c:pt>
                <c:pt idx="30">
                  <c:v>0.4817631</c:v>
                </c:pt>
                <c:pt idx="31">
                  <c:v>0.49235129999999999</c:v>
                </c:pt>
                <c:pt idx="32">
                  <c:v>0.50293949999999998</c:v>
                </c:pt>
                <c:pt idx="33">
                  <c:v>0.51352770000000003</c:v>
                </c:pt>
                <c:pt idx="34">
                  <c:v>0.52411589999999997</c:v>
                </c:pt>
                <c:pt idx="35">
                  <c:v>0.53470410000000002</c:v>
                </c:pt>
                <c:pt idx="36">
                  <c:v>0.54529229999999995</c:v>
                </c:pt>
                <c:pt idx="37">
                  <c:v>0.5558805</c:v>
                </c:pt>
                <c:pt idx="38">
                  <c:v>0.56646870000000005</c:v>
                </c:pt>
                <c:pt idx="39">
                  <c:v>0.57705689999999998</c:v>
                </c:pt>
                <c:pt idx="40">
                  <c:v>0.58764510000000003</c:v>
                </c:pt>
                <c:pt idx="41">
                  <c:v>0.59823329999999997</c:v>
                </c:pt>
                <c:pt idx="42">
                  <c:v>0.60882150000000002</c:v>
                </c:pt>
                <c:pt idx="43">
                  <c:v>0.61940969999999995</c:v>
                </c:pt>
                <c:pt idx="44">
                  <c:v>0.6299979</c:v>
                </c:pt>
                <c:pt idx="45">
                  <c:v>0.64058610000000005</c:v>
                </c:pt>
                <c:pt idx="46">
                  <c:v>0.65117429999999998</c:v>
                </c:pt>
                <c:pt idx="47">
                  <c:v>0.66176250000000003</c:v>
                </c:pt>
                <c:pt idx="48">
                  <c:v>0.67235069999999997</c:v>
                </c:pt>
                <c:pt idx="49">
                  <c:v>0.68293890000000002</c:v>
                </c:pt>
                <c:pt idx="50">
                  <c:v>0.69352709999999995</c:v>
                </c:pt>
                <c:pt idx="51">
                  <c:v>0.7041153</c:v>
                </c:pt>
                <c:pt idx="52">
                  <c:v>0.71470350000000005</c:v>
                </c:pt>
              </c:numCache>
            </c:numRef>
          </c:yVal>
          <c:smooth val="1"/>
        </c:ser>
        <c:axId val="55302784"/>
        <c:axId val="55321728"/>
      </c:scatterChart>
      <c:valAx>
        <c:axId val="55302784"/>
        <c:scaling>
          <c:orientation val="minMax"/>
          <c:max val="5000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 sz="1600"/>
                  <a:t>Spell Power</a:t>
                </a:r>
              </a:p>
            </c:rich>
          </c:tx>
          <c:layout/>
        </c:title>
        <c:numFmt formatCode="General" sourceLinked="1"/>
        <c:tickLblPos val="nextTo"/>
        <c:crossAx val="55321728"/>
        <c:crosses val="autoZero"/>
        <c:crossBetween val="midCat"/>
      </c:valAx>
      <c:valAx>
        <c:axId val="55321728"/>
        <c:scaling>
          <c:orientation val="minMax"/>
        </c:scaling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800"/>
                  <a:t>Value relative to Spell</a:t>
                </a:r>
                <a:r>
                  <a:rPr lang="en-US" sz="1800" baseline="0"/>
                  <a:t> Power</a:t>
                </a:r>
                <a:endParaRPr lang="en-US" sz="1800"/>
              </a:p>
            </c:rich>
          </c:tx>
          <c:layout/>
        </c:title>
        <c:numFmt formatCode="General" sourceLinked="1"/>
        <c:tickLblPos val="nextTo"/>
        <c:crossAx val="55302784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38098</xdr:colOff>
      <xdr:row>3</xdr:row>
      <xdr:rowOff>47623</xdr:rowOff>
    </xdr:from>
    <xdr:to>
      <xdr:col>20</xdr:col>
      <xdr:colOff>285749</xdr:colOff>
      <xdr:row>30</xdr:row>
      <xdr:rowOff>76200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55"/>
  <sheetViews>
    <sheetView tabSelected="1" workbookViewId="0">
      <selection activeCell="H54" sqref="H54"/>
    </sheetView>
  </sheetViews>
  <sheetFormatPr defaultRowHeight="15"/>
  <cols>
    <col min="1" max="1" width="9.140625" style="1" customWidth="1"/>
    <col min="2" max="2" width="3.28515625" style="1" hidden="1" customWidth="1"/>
    <col min="3" max="6" width="14.140625" style="1" customWidth="1"/>
    <col min="7" max="7" width="14.28515625" style="1" customWidth="1"/>
    <col min="8" max="9" width="16.5703125" customWidth="1"/>
    <col min="10" max="10" width="18" customWidth="1"/>
    <col min="13" max="13" width="11.5703125" customWidth="1"/>
    <col min="15" max="15" width="12.7109375" customWidth="1"/>
  </cols>
  <sheetData>
    <row r="1" spans="1:17" ht="15.75" thickBot="1">
      <c r="A1" s="24" t="s">
        <v>9</v>
      </c>
      <c r="B1" s="24"/>
      <c r="C1" s="24"/>
      <c r="D1" s="24"/>
      <c r="E1" s="24"/>
      <c r="F1" s="24"/>
      <c r="G1" s="24"/>
      <c r="H1" s="18" t="s">
        <v>5</v>
      </c>
      <c r="I1" s="19"/>
      <c r="J1" s="20"/>
      <c r="K1" s="21" t="s">
        <v>8</v>
      </c>
      <c r="L1" s="22"/>
      <c r="M1" s="22"/>
      <c r="N1" s="22"/>
      <c r="O1" s="23"/>
    </row>
    <row r="2" spans="1:17" ht="19.5" customHeight="1" thickTop="1" thickBot="1">
      <c r="A2" s="8" t="s">
        <v>0</v>
      </c>
      <c r="B2" s="9" t="s">
        <v>4</v>
      </c>
      <c r="C2" s="8" t="s">
        <v>2</v>
      </c>
      <c r="D2" s="10" t="s">
        <v>10</v>
      </c>
      <c r="E2" s="10" t="s">
        <v>0</v>
      </c>
      <c r="F2" s="10" t="s">
        <v>1</v>
      </c>
      <c r="G2" s="10" t="s">
        <v>3</v>
      </c>
      <c r="H2" s="25" t="s">
        <v>7</v>
      </c>
      <c r="I2" s="26" t="s">
        <v>11</v>
      </c>
      <c r="J2" s="16" t="s">
        <v>6</v>
      </c>
      <c r="K2" s="5" t="s">
        <v>2</v>
      </c>
      <c r="L2" s="6" t="s">
        <v>0</v>
      </c>
      <c r="M2" s="6" t="s">
        <v>10</v>
      </c>
      <c r="N2" s="6" t="s">
        <v>1</v>
      </c>
      <c r="O2" s="7" t="s">
        <v>3</v>
      </c>
      <c r="Q2">
        <f>4.2/119</f>
        <v>3.5294117647058823E-2</v>
      </c>
    </row>
    <row r="3" spans="1:17" ht="16.5" thickTop="1" thickBot="1">
      <c r="A3" s="11">
        <v>0</v>
      </c>
      <c r="B3" s="12">
        <f>A3+1550</f>
        <v>1550</v>
      </c>
      <c r="C3" s="13">
        <f>0.00010416*B3*($H$3-1)</f>
        <v>9.6868800000000019E-2</v>
      </c>
      <c r="D3" s="11">
        <f>$I$3*0.00035294*(B3)</f>
        <v>0.16411709999999999</v>
      </c>
      <c r="E3" s="11">
        <v>1</v>
      </c>
      <c r="F3" s="11">
        <f t="shared" ref="F3:F34" si="0">E3*0.75+C3*0.5</f>
        <v>0.79843439999999999</v>
      </c>
      <c r="G3" s="11">
        <f t="shared" ref="G3:G34" si="1">C3*0.5+E3*0.25</f>
        <v>0.29843439999999999</v>
      </c>
      <c r="H3" s="27">
        <v>1.6</v>
      </c>
      <c r="I3" s="28">
        <v>0.3</v>
      </c>
      <c r="J3" s="17">
        <v>4700</v>
      </c>
      <c r="K3" s="3">
        <f>0.00010416*$J$3*($H$3-1)</f>
        <v>0.29373120000000008</v>
      </c>
      <c r="L3" s="2">
        <v>1</v>
      </c>
      <c r="M3" s="2">
        <f>$I$3*0.00035294*(J3+1550)</f>
        <v>0.66176250000000003</v>
      </c>
      <c r="N3" s="2">
        <f>L3*0.75+K3*0.5</f>
        <v>0.89686560000000004</v>
      </c>
      <c r="O3" s="4">
        <f>K3*0.5+L3*0.25</f>
        <v>0.39686560000000004</v>
      </c>
    </row>
    <row r="4" spans="1:17">
      <c r="A4" s="11">
        <f>A3+100</f>
        <v>100</v>
      </c>
      <c r="B4" s="12">
        <f t="shared" ref="B4:B55" si="2">A4+1550</f>
        <v>1650</v>
      </c>
      <c r="C4" s="13">
        <f t="shared" ref="C4:C55" si="3">0.00010416*B4*($H$3-1)</f>
        <v>0.10311840000000003</v>
      </c>
      <c r="D4" s="11">
        <f t="shared" ref="D4:D55" si="4">$I$3*0.00035294*(B4)</f>
        <v>0.17470530000000001</v>
      </c>
      <c r="E4" s="11">
        <f>E3</f>
        <v>1</v>
      </c>
      <c r="F4" s="11">
        <f t="shared" si="0"/>
        <v>0.80155920000000003</v>
      </c>
      <c r="G4" s="12">
        <f t="shared" si="1"/>
        <v>0.30155920000000003</v>
      </c>
    </row>
    <row r="5" spans="1:17">
      <c r="A5" s="11">
        <f t="shared" ref="A5:A11" si="5">A4+100</f>
        <v>200</v>
      </c>
      <c r="B5" s="12">
        <f t="shared" si="2"/>
        <v>1750</v>
      </c>
      <c r="C5" s="13">
        <f t="shared" si="3"/>
        <v>0.10936800000000002</v>
      </c>
      <c r="D5" s="11">
        <f t="shared" si="4"/>
        <v>0.1852935</v>
      </c>
      <c r="E5" s="11">
        <f t="shared" ref="E5:E55" si="6">E4</f>
        <v>1</v>
      </c>
      <c r="F5" s="11">
        <f t="shared" si="0"/>
        <v>0.80468399999999995</v>
      </c>
      <c r="G5" s="12">
        <f t="shared" si="1"/>
        <v>0.30468400000000001</v>
      </c>
    </row>
    <row r="6" spans="1:17">
      <c r="A6" s="11">
        <f t="shared" si="5"/>
        <v>300</v>
      </c>
      <c r="B6" s="12">
        <f t="shared" si="2"/>
        <v>1850</v>
      </c>
      <c r="C6" s="13">
        <f t="shared" si="3"/>
        <v>0.11561760000000001</v>
      </c>
      <c r="D6" s="11">
        <f t="shared" si="4"/>
        <v>0.19588169999999999</v>
      </c>
      <c r="E6" s="11">
        <f t="shared" si="6"/>
        <v>1</v>
      </c>
      <c r="F6" s="11">
        <f t="shared" si="0"/>
        <v>0.80780879999999999</v>
      </c>
      <c r="G6" s="12">
        <f t="shared" si="1"/>
        <v>0.30780879999999999</v>
      </c>
    </row>
    <row r="7" spans="1:17">
      <c r="A7" s="11">
        <f t="shared" si="5"/>
        <v>400</v>
      </c>
      <c r="B7" s="12">
        <f t="shared" si="2"/>
        <v>1950</v>
      </c>
      <c r="C7" s="13">
        <f t="shared" si="3"/>
        <v>0.12186720000000002</v>
      </c>
      <c r="D7" s="11">
        <f t="shared" si="4"/>
        <v>0.20646990000000001</v>
      </c>
      <c r="E7" s="11">
        <f t="shared" si="6"/>
        <v>1</v>
      </c>
      <c r="F7" s="11">
        <f t="shared" si="0"/>
        <v>0.81093360000000003</v>
      </c>
      <c r="G7" s="12">
        <f t="shared" si="1"/>
        <v>0.31093360000000003</v>
      </c>
    </row>
    <row r="8" spans="1:17">
      <c r="A8" s="11">
        <f t="shared" si="5"/>
        <v>500</v>
      </c>
      <c r="B8" s="12">
        <f t="shared" si="2"/>
        <v>2050</v>
      </c>
      <c r="C8" s="13">
        <f t="shared" si="3"/>
        <v>0.12811680000000003</v>
      </c>
      <c r="D8" s="11">
        <f t="shared" si="4"/>
        <v>0.2170581</v>
      </c>
      <c r="E8" s="11">
        <f t="shared" si="6"/>
        <v>1</v>
      </c>
      <c r="F8" s="11">
        <f t="shared" si="0"/>
        <v>0.81405839999999996</v>
      </c>
      <c r="G8" s="12">
        <f t="shared" si="1"/>
        <v>0.31405840000000002</v>
      </c>
    </row>
    <row r="9" spans="1:17">
      <c r="A9" s="11">
        <f t="shared" si="5"/>
        <v>600</v>
      </c>
      <c r="B9" s="12">
        <f t="shared" si="2"/>
        <v>2150</v>
      </c>
      <c r="C9" s="13">
        <f t="shared" si="3"/>
        <v>0.13436640000000002</v>
      </c>
      <c r="D9" s="11">
        <f t="shared" si="4"/>
        <v>0.2276463</v>
      </c>
      <c r="E9" s="11">
        <f t="shared" si="6"/>
        <v>1</v>
      </c>
      <c r="F9" s="11">
        <f t="shared" si="0"/>
        <v>0.8171832</v>
      </c>
      <c r="G9" s="12">
        <f t="shared" si="1"/>
        <v>0.3171832</v>
      </c>
    </row>
    <row r="10" spans="1:17">
      <c r="A10" s="11">
        <f t="shared" si="5"/>
        <v>700</v>
      </c>
      <c r="B10" s="12">
        <f t="shared" si="2"/>
        <v>2250</v>
      </c>
      <c r="C10" s="13">
        <f t="shared" si="3"/>
        <v>0.14061600000000002</v>
      </c>
      <c r="D10" s="11">
        <f t="shared" si="4"/>
        <v>0.23823449999999999</v>
      </c>
      <c r="E10" s="11">
        <f t="shared" si="6"/>
        <v>1</v>
      </c>
      <c r="F10" s="11">
        <f t="shared" si="0"/>
        <v>0.82030800000000004</v>
      </c>
      <c r="G10" s="12">
        <f t="shared" si="1"/>
        <v>0.32030800000000004</v>
      </c>
    </row>
    <row r="11" spans="1:17">
      <c r="A11" s="11">
        <f t="shared" si="5"/>
        <v>800</v>
      </c>
      <c r="B11" s="12">
        <f t="shared" si="2"/>
        <v>2350</v>
      </c>
      <c r="C11" s="13">
        <f t="shared" si="3"/>
        <v>0.14686560000000004</v>
      </c>
      <c r="D11" s="11">
        <f t="shared" si="4"/>
        <v>0.24882270000000001</v>
      </c>
      <c r="E11" s="11">
        <f t="shared" si="6"/>
        <v>1</v>
      </c>
      <c r="F11" s="11">
        <f t="shared" si="0"/>
        <v>0.82343279999999996</v>
      </c>
      <c r="G11" s="12">
        <f t="shared" si="1"/>
        <v>0.32343280000000002</v>
      </c>
    </row>
    <row r="12" spans="1:17">
      <c r="A12" s="11">
        <f t="shared" ref="A12:A55" si="7">A11+100</f>
        <v>900</v>
      </c>
      <c r="B12" s="12">
        <f t="shared" si="2"/>
        <v>2450</v>
      </c>
      <c r="C12" s="13">
        <f t="shared" si="3"/>
        <v>0.15311520000000003</v>
      </c>
      <c r="D12" s="11">
        <f t="shared" si="4"/>
        <v>0.2594109</v>
      </c>
      <c r="E12" s="11">
        <f t="shared" si="6"/>
        <v>1</v>
      </c>
      <c r="F12" s="11">
        <f t="shared" si="0"/>
        <v>0.8265576</v>
      </c>
      <c r="G12" s="12">
        <f t="shared" si="1"/>
        <v>0.3265576</v>
      </c>
    </row>
    <row r="13" spans="1:17">
      <c r="A13" s="11">
        <f t="shared" si="7"/>
        <v>1000</v>
      </c>
      <c r="B13" s="12">
        <f t="shared" si="2"/>
        <v>2550</v>
      </c>
      <c r="C13" s="13">
        <f t="shared" si="3"/>
        <v>0.15936480000000003</v>
      </c>
      <c r="D13" s="11">
        <f t="shared" si="4"/>
        <v>0.26999909999999999</v>
      </c>
      <c r="E13" s="11">
        <f t="shared" si="6"/>
        <v>1</v>
      </c>
      <c r="F13" s="11">
        <f t="shared" si="0"/>
        <v>0.82968240000000004</v>
      </c>
      <c r="G13" s="12">
        <f t="shared" si="1"/>
        <v>0.32968240000000004</v>
      </c>
    </row>
    <row r="14" spans="1:17">
      <c r="A14" s="11">
        <f t="shared" si="7"/>
        <v>1100</v>
      </c>
      <c r="B14" s="12">
        <f t="shared" si="2"/>
        <v>2650</v>
      </c>
      <c r="C14" s="13">
        <f t="shared" si="3"/>
        <v>0.16561440000000002</v>
      </c>
      <c r="D14" s="11">
        <f t="shared" si="4"/>
        <v>0.28058729999999998</v>
      </c>
      <c r="E14" s="11">
        <f t="shared" si="6"/>
        <v>1</v>
      </c>
      <c r="F14" s="11">
        <f t="shared" si="0"/>
        <v>0.83280719999999997</v>
      </c>
      <c r="G14" s="12">
        <f t="shared" si="1"/>
        <v>0.33280720000000003</v>
      </c>
    </row>
    <row r="15" spans="1:17">
      <c r="A15" s="11">
        <f t="shared" si="7"/>
        <v>1200</v>
      </c>
      <c r="B15" s="12">
        <f t="shared" si="2"/>
        <v>2750</v>
      </c>
      <c r="C15" s="13">
        <f t="shared" si="3"/>
        <v>0.17186400000000004</v>
      </c>
      <c r="D15" s="11">
        <f t="shared" si="4"/>
        <v>0.29117549999999998</v>
      </c>
      <c r="E15" s="11">
        <f t="shared" si="6"/>
        <v>1</v>
      </c>
      <c r="F15" s="11">
        <f t="shared" si="0"/>
        <v>0.83593200000000001</v>
      </c>
      <c r="G15" s="12">
        <f t="shared" si="1"/>
        <v>0.33593200000000001</v>
      </c>
    </row>
    <row r="16" spans="1:17">
      <c r="A16" s="11">
        <f t="shared" si="7"/>
        <v>1300</v>
      </c>
      <c r="B16" s="12">
        <f t="shared" si="2"/>
        <v>2850</v>
      </c>
      <c r="C16" s="13">
        <f t="shared" si="3"/>
        <v>0.17811360000000004</v>
      </c>
      <c r="D16" s="11">
        <f t="shared" si="4"/>
        <v>0.30176370000000002</v>
      </c>
      <c r="E16" s="11">
        <f t="shared" si="6"/>
        <v>1</v>
      </c>
      <c r="F16" s="11">
        <f t="shared" si="0"/>
        <v>0.83905680000000005</v>
      </c>
      <c r="G16" s="12">
        <f t="shared" si="1"/>
        <v>0.33905680000000005</v>
      </c>
    </row>
    <row r="17" spans="1:7">
      <c r="A17" s="11">
        <f t="shared" si="7"/>
        <v>1400</v>
      </c>
      <c r="B17" s="12">
        <f t="shared" si="2"/>
        <v>2950</v>
      </c>
      <c r="C17" s="13">
        <f t="shared" si="3"/>
        <v>0.18436320000000003</v>
      </c>
      <c r="D17" s="11">
        <f t="shared" si="4"/>
        <v>0.31235190000000002</v>
      </c>
      <c r="E17" s="11">
        <f t="shared" si="6"/>
        <v>1</v>
      </c>
      <c r="F17" s="11">
        <f t="shared" si="0"/>
        <v>0.84218159999999997</v>
      </c>
      <c r="G17" s="12">
        <f t="shared" si="1"/>
        <v>0.34218160000000003</v>
      </c>
    </row>
    <row r="18" spans="1:7">
      <c r="A18" s="11">
        <f t="shared" si="7"/>
        <v>1500</v>
      </c>
      <c r="B18" s="12">
        <f t="shared" si="2"/>
        <v>3050</v>
      </c>
      <c r="C18" s="13">
        <f t="shared" si="3"/>
        <v>0.19061280000000005</v>
      </c>
      <c r="D18" s="11">
        <f t="shared" si="4"/>
        <v>0.32294010000000001</v>
      </c>
      <c r="E18" s="11">
        <f t="shared" si="6"/>
        <v>1</v>
      </c>
      <c r="F18" s="11">
        <f t="shared" si="0"/>
        <v>0.84530640000000001</v>
      </c>
      <c r="G18" s="12">
        <f t="shared" si="1"/>
        <v>0.34530640000000001</v>
      </c>
    </row>
    <row r="19" spans="1:7">
      <c r="A19" s="11">
        <f t="shared" si="7"/>
        <v>1600</v>
      </c>
      <c r="B19" s="12">
        <f t="shared" si="2"/>
        <v>3150</v>
      </c>
      <c r="C19" s="13">
        <f t="shared" si="3"/>
        <v>0.19686240000000002</v>
      </c>
      <c r="D19" s="11">
        <f t="shared" si="4"/>
        <v>0.3335283</v>
      </c>
      <c r="E19" s="11">
        <f t="shared" si="6"/>
        <v>1</v>
      </c>
      <c r="F19" s="11">
        <f t="shared" si="0"/>
        <v>0.84843120000000005</v>
      </c>
      <c r="G19" s="12">
        <f t="shared" si="1"/>
        <v>0.3484312</v>
      </c>
    </row>
    <row r="20" spans="1:7">
      <c r="A20" s="11">
        <f t="shared" si="7"/>
        <v>1700</v>
      </c>
      <c r="B20" s="12">
        <f t="shared" si="2"/>
        <v>3250</v>
      </c>
      <c r="C20" s="13">
        <f t="shared" si="3"/>
        <v>0.20311200000000004</v>
      </c>
      <c r="D20" s="11">
        <f t="shared" si="4"/>
        <v>0.34411649999999999</v>
      </c>
      <c r="E20" s="11">
        <f t="shared" si="6"/>
        <v>1</v>
      </c>
      <c r="F20" s="11">
        <f t="shared" si="0"/>
        <v>0.85155599999999998</v>
      </c>
      <c r="G20" s="12">
        <f t="shared" si="1"/>
        <v>0.35155600000000004</v>
      </c>
    </row>
    <row r="21" spans="1:7">
      <c r="A21" s="11">
        <f t="shared" si="7"/>
        <v>1800</v>
      </c>
      <c r="B21" s="12">
        <f t="shared" si="2"/>
        <v>3350</v>
      </c>
      <c r="C21" s="13">
        <f t="shared" si="3"/>
        <v>0.20936160000000004</v>
      </c>
      <c r="D21" s="11">
        <f t="shared" si="4"/>
        <v>0.35470469999999998</v>
      </c>
      <c r="E21" s="11">
        <f t="shared" si="6"/>
        <v>1</v>
      </c>
      <c r="F21" s="11">
        <f t="shared" si="0"/>
        <v>0.85468080000000002</v>
      </c>
      <c r="G21" s="12">
        <f t="shared" si="1"/>
        <v>0.35468080000000002</v>
      </c>
    </row>
    <row r="22" spans="1:7">
      <c r="A22" s="11">
        <f t="shared" si="7"/>
        <v>1900</v>
      </c>
      <c r="B22" s="12">
        <f t="shared" si="2"/>
        <v>3450</v>
      </c>
      <c r="C22" s="13">
        <f t="shared" si="3"/>
        <v>0.21561120000000003</v>
      </c>
      <c r="D22" s="11">
        <f t="shared" si="4"/>
        <v>0.36529289999999998</v>
      </c>
      <c r="E22" s="11">
        <f t="shared" si="6"/>
        <v>1</v>
      </c>
      <c r="F22" s="11">
        <f t="shared" si="0"/>
        <v>0.85780560000000006</v>
      </c>
      <c r="G22" s="12">
        <f t="shared" si="1"/>
        <v>0.3578056</v>
      </c>
    </row>
    <row r="23" spans="1:7">
      <c r="A23" s="11">
        <f t="shared" si="7"/>
        <v>2000</v>
      </c>
      <c r="B23" s="12">
        <f t="shared" si="2"/>
        <v>3550</v>
      </c>
      <c r="C23" s="13">
        <f t="shared" si="3"/>
        <v>0.22186080000000005</v>
      </c>
      <c r="D23" s="11">
        <f t="shared" si="4"/>
        <v>0.37588110000000002</v>
      </c>
      <c r="E23" s="11">
        <f t="shared" si="6"/>
        <v>1</v>
      </c>
      <c r="F23" s="11">
        <f t="shared" si="0"/>
        <v>0.86093039999999998</v>
      </c>
      <c r="G23" s="12">
        <f t="shared" si="1"/>
        <v>0.36093040000000004</v>
      </c>
    </row>
    <row r="24" spans="1:7">
      <c r="A24" s="11">
        <f t="shared" si="7"/>
        <v>2100</v>
      </c>
      <c r="B24" s="12">
        <f t="shared" si="2"/>
        <v>3650</v>
      </c>
      <c r="C24" s="13">
        <f t="shared" si="3"/>
        <v>0.22811040000000005</v>
      </c>
      <c r="D24" s="11">
        <f t="shared" si="4"/>
        <v>0.38646930000000002</v>
      </c>
      <c r="E24" s="11">
        <f t="shared" si="6"/>
        <v>1</v>
      </c>
      <c r="F24" s="11">
        <f t="shared" si="0"/>
        <v>0.86405520000000002</v>
      </c>
      <c r="G24" s="12">
        <f t="shared" si="1"/>
        <v>0.36405520000000002</v>
      </c>
    </row>
    <row r="25" spans="1:7">
      <c r="A25" s="11">
        <f t="shared" si="7"/>
        <v>2200</v>
      </c>
      <c r="B25" s="12">
        <f t="shared" si="2"/>
        <v>3750</v>
      </c>
      <c r="C25" s="13">
        <f t="shared" si="3"/>
        <v>0.23436000000000004</v>
      </c>
      <c r="D25" s="11">
        <f t="shared" si="4"/>
        <v>0.39705750000000001</v>
      </c>
      <c r="E25" s="11">
        <f t="shared" si="6"/>
        <v>1</v>
      </c>
      <c r="F25" s="11">
        <f t="shared" si="0"/>
        <v>0.86718000000000006</v>
      </c>
      <c r="G25" s="12">
        <f t="shared" si="1"/>
        <v>0.36718000000000001</v>
      </c>
    </row>
    <row r="26" spans="1:7">
      <c r="A26" s="11">
        <f t="shared" si="7"/>
        <v>2300</v>
      </c>
      <c r="B26" s="12">
        <f t="shared" si="2"/>
        <v>3850</v>
      </c>
      <c r="C26" s="13">
        <f t="shared" si="3"/>
        <v>0.24060960000000006</v>
      </c>
      <c r="D26" s="11">
        <f t="shared" si="4"/>
        <v>0.4076457</v>
      </c>
      <c r="E26" s="11">
        <f t="shared" si="6"/>
        <v>1</v>
      </c>
      <c r="F26" s="11">
        <f t="shared" si="0"/>
        <v>0.87030479999999999</v>
      </c>
      <c r="G26" s="12">
        <f t="shared" si="1"/>
        <v>0.37030480000000005</v>
      </c>
    </row>
    <row r="27" spans="1:7">
      <c r="A27" s="11">
        <f t="shared" si="7"/>
        <v>2400</v>
      </c>
      <c r="B27" s="12">
        <f t="shared" si="2"/>
        <v>3950</v>
      </c>
      <c r="C27" s="13">
        <f t="shared" si="3"/>
        <v>0.24685920000000006</v>
      </c>
      <c r="D27" s="11">
        <f t="shared" si="4"/>
        <v>0.41823389999999999</v>
      </c>
      <c r="E27" s="11">
        <f t="shared" si="6"/>
        <v>1</v>
      </c>
      <c r="F27" s="11">
        <f t="shared" si="0"/>
        <v>0.87342960000000003</v>
      </c>
      <c r="G27" s="12">
        <f t="shared" si="1"/>
        <v>0.37342960000000003</v>
      </c>
    </row>
    <row r="28" spans="1:7">
      <c r="A28" s="11">
        <f t="shared" si="7"/>
        <v>2500</v>
      </c>
      <c r="B28" s="12">
        <f t="shared" si="2"/>
        <v>4050</v>
      </c>
      <c r="C28" s="13">
        <f t="shared" si="3"/>
        <v>0.25310880000000002</v>
      </c>
      <c r="D28" s="11">
        <f t="shared" si="4"/>
        <v>0.42882209999999998</v>
      </c>
      <c r="E28" s="11">
        <f t="shared" si="6"/>
        <v>1</v>
      </c>
      <c r="F28" s="11">
        <f t="shared" si="0"/>
        <v>0.87655440000000007</v>
      </c>
      <c r="G28" s="12">
        <f t="shared" si="1"/>
        <v>0.37655440000000001</v>
      </c>
    </row>
    <row r="29" spans="1:7">
      <c r="A29" s="11">
        <f t="shared" si="7"/>
        <v>2600</v>
      </c>
      <c r="B29" s="12">
        <f t="shared" si="2"/>
        <v>4150</v>
      </c>
      <c r="C29" s="13">
        <f t="shared" si="3"/>
        <v>0.25935840000000004</v>
      </c>
      <c r="D29" s="11">
        <f t="shared" si="4"/>
        <v>0.43941029999999998</v>
      </c>
      <c r="E29" s="11">
        <f t="shared" si="6"/>
        <v>1</v>
      </c>
      <c r="F29" s="11">
        <f t="shared" si="0"/>
        <v>0.87967919999999999</v>
      </c>
      <c r="G29" s="12">
        <f t="shared" si="1"/>
        <v>0.37967919999999999</v>
      </c>
    </row>
    <row r="30" spans="1:7">
      <c r="A30" s="11">
        <f t="shared" si="7"/>
        <v>2700</v>
      </c>
      <c r="B30" s="12">
        <f t="shared" si="2"/>
        <v>4250</v>
      </c>
      <c r="C30" s="13">
        <f t="shared" si="3"/>
        <v>0.26560800000000007</v>
      </c>
      <c r="D30" s="11">
        <f t="shared" si="4"/>
        <v>0.44999850000000002</v>
      </c>
      <c r="E30" s="11">
        <f t="shared" si="6"/>
        <v>1</v>
      </c>
      <c r="F30" s="11">
        <f t="shared" si="0"/>
        <v>0.88280400000000003</v>
      </c>
      <c r="G30" s="12">
        <f t="shared" si="1"/>
        <v>0.38280400000000003</v>
      </c>
    </row>
    <row r="31" spans="1:7">
      <c r="A31" s="11">
        <f t="shared" si="7"/>
        <v>2800</v>
      </c>
      <c r="B31" s="12">
        <f t="shared" si="2"/>
        <v>4350</v>
      </c>
      <c r="C31" s="13">
        <f t="shared" si="3"/>
        <v>0.27185760000000003</v>
      </c>
      <c r="D31" s="11">
        <f t="shared" si="4"/>
        <v>0.46058670000000002</v>
      </c>
      <c r="E31" s="11">
        <f t="shared" si="6"/>
        <v>1</v>
      </c>
      <c r="F31" s="11">
        <f t="shared" si="0"/>
        <v>0.88592880000000007</v>
      </c>
      <c r="G31" s="12">
        <f t="shared" si="1"/>
        <v>0.38592880000000002</v>
      </c>
    </row>
    <row r="32" spans="1:7">
      <c r="A32" s="11">
        <f t="shared" si="7"/>
        <v>2900</v>
      </c>
      <c r="B32" s="12">
        <f t="shared" si="2"/>
        <v>4450</v>
      </c>
      <c r="C32" s="13">
        <f t="shared" si="3"/>
        <v>0.27810720000000005</v>
      </c>
      <c r="D32" s="11">
        <f t="shared" si="4"/>
        <v>0.47117490000000001</v>
      </c>
      <c r="E32" s="11">
        <f t="shared" si="6"/>
        <v>1</v>
      </c>
      <c r="F32" s="11">
        <f t="shared" si="0"/>
        <v>0.8890536</v>
      </c>
      <c r="G32" s="12">
        <f t="shared" si="1"/>
        <v>0.3890536</v>
      </c>
    </row>
    <row r="33" spans="1:7">
      <c r="A33" s="11">
        <f t="shared" si="7"/>
        <v>3000</v>
      </c>
      <c r="B33" s="12">
        <f t="shared" si="2"/>
        <v>4550</v>
      </c>
      <c r="C33" s="13">
        <f t="shared" si="3"/>
        <v>0.28435680000000008</v>
      </c>
      <c r="D33" s="11">
        <f t="shared" si="4"/>
        <v>0.4817631</v>
      </c>
      <c r="E33" s="11">
        <f t="shared" si="6"/>
        <v>1</v>
      </c>
      <c r="F33" s="11">
        <f t="shared" si="0"/>
        <v>0.89217840000000004</v>
      </c>
      <c r="G33" s="12">
        <f t="shared" si="1"/>
        <v>0.39217840000000004</v>
      </c>
    </row>
    <row r="34" spans="1:7">
      <c r="A34" s="11">
        <f t="shared" si="7"/>
        <v>3100</v>
      </c>
      <c r="B34" s="12">
        <f t="shared" si="2"/>
        <v>4650</v>
      </c>
      <c r="C34" s="13">
        <f t="shared" si="3"/>
        <v>0.2906064000000001</v>
      </c>
      <c r="D34" s="11">
        <f t="shared" si="4"/>
        <v>0.49235129999999999</v>
      </c>
      <c r="E34" s="11">
        <f t="shared" si="6"/>
        <v>1</v>
      </c>
      <c r="F34" s="11">
        <f t="shared" si="0"/>
        <v>0.89530320000000008</v>
      </c>
      <c r="G34" s="12">
        <f t="shared" si="1"/>
        <v>0.39530320000000008</v>
      </c>
    </row>
    <row r="35" spans="1:7">
      <c r="A35" s="11">
        <f t="shared" si="7"/>
        <v>3200</v>
      </c>
      <c r="B35" s="12">
        <f t="shared" si="2"/>
        <v>4750</v>
      </c>
      <c r="C35" s="13">
        <f t="shared" si="3"/>
        <v>0.29685600000000006</v>
      </c>
      <c r="D35" s="11">
        <f t="shared" si="4"/>
        <v>0.50293949999999998</v>
      </c>
      <c r="E35" s="11">
        <f t="shared" si="6"/>
        <v>1</v>
      </c>
      <c r="F35" s="11">
        <f t="shared" ref="F35:F55" si="8">E35*0.75+C35*0.5</f>
        <v>0.898428</v>
      </c>
      <c r="G35" s="12">
        <f t="shared" ref="G35:G55" si="9">C35*0.5+E35*0.25</f>
        <v>0.398428</v>
      </c>
    </row>
    <row r="36" spans="1:7">
      <c r="A36" s="11">
        <f t="shared" si="7"/>
        <v>3300</v>
      </c>
      <c r="B36" s="12">
        <f t="shared" si="2"/>
        <v>4850</v>
      </c>
      <c r="C36" s="13">
        <f t="shared" si="3"/>
        <v>0.30310560000000009</v>
      </c>
      <c r="D36" s="11">
        <f t="shared" si="4"/>
        <v>0.51352770000000003</v>
      </c>
      <c r="E36" s="11">
        <f t="shared" si="6"/>
        <v>1</v>
      </c>
      <c r="F36" s="11">
        <f t="shared" si="8"/>
        <v>0.90155280000000004</v>
      </c>
      <c r="G36" s="12">
        <f t="shared" si="9"/>
        <v>0.40155280000000004</v>
      </c>
    </row>
    <row r="37" spans="1:7">
      <c r="A37" s="11">
        <f t="shared" si="7"/>
        <v>3400</v>
      </c>
      <c r="B37" s="12">
        <f t="shared" si="2"/>
        <v>4950</v>
      </c>
      <c r="C37" s="13">
        <f t="shared" si="3"/>
        <v>0.30935520000000005</v>
      </c>
      <c r="D37" s="11">
        <f t="shared" si="4"/>
        <v>0.52411589999999997</v>
      </c>
      <c r="E37" s="11">
        <f t="shared" si="6"/>
        <v>1</v>
      </c>
      <c r="F37" s="11">
        <f t="shared" si="8"/>
        <v>0.90467760000000008</v>
      </c>
      <c r="G37" s="12">
        <f t="shared" si="9"/>
        <v>0.40467760000000003</v>
      </c>
    </row>
    <row r="38" spans="1:7">
      <c r="A38" s="11">
        <f t="shared" si="7"/>
        <v>3500</v>
      </c>
      <c r="B38" s="12">
        <f t="shared" si="2"/>
        <v>5050</v>
      </c>
      <c r="C38" s="13">
        <f t="shared" si="3"/>
        <v>0.31560480000000007</v>
      </c>
      <c r="D38" s="11">
        <f t="shared" si="4"/>
        <v>0.53470410000000002</v>
      </c>
      <c r="E38" s="11">
        <f t="shared" si="6"/>
        <v>1</v>
      </c>
      <c r="F38" s="11">
        <f t="shared" si="8"/>
        <v>0.90780240000000001</v>
      </c>
      <c r="G38" s="12">
        <f t="shared" si="9"/>
        <v>0.40780240000000001</v>
      </c>
    </row>
    <row r="39" spans="1:7">
      <c r="A39" s="11">
        <f t="shared" si="7"/>
        <v>3600</v>
      </c>
      <c r="B39" s="12">
        <f t="shared" si="2"/>
        <v>5150</v>
      </c>
      <c r="C39" s="13">
        <f t="shared" si="3"/>
        <v>0.32185440000000004</v>
      </c>
      <c r="D39" s="11">
        <f t="shared" si="4"/>
        <v>0.54529229999999995</v>
      </c>
      <c r="E39" s="11">
        <f t="shared" si="6"/>
        <v>1</v>
      </c>
      <c r="F39" s="11">
        <f t="shared" si="8"/>
        <v>0.91092720000000005</v>
      </c>
      <c r="G39" s="12">
        <f t="shared" si="9"/>
        <v>0.41092720000000005</v>
      </c>
    </row>
    <row r="40" spans="1:7">
      <c r="A40" s="11">
        <f t="shared" si="7"/>
        <v>3700</v>
      </c>
      <c r="B40" s="12">
        <f t="shared" si="2"/>
        <v>5250</v>
      </c>
      <c r="C40" s="13">
        <f t="shared" si="3"/>
        <v>0.32810400000000006</v>
      </c>
      <c r="D40" s="11">
        <f t="shared" si="4"/>
        <v>0.5558805</v>
      </c>
      <c r="E40" s="11">
        <f t="shared" si="6"/>
        <v>1</v>
      </c>
      <c r="F40" s="11">
        <f t="shared" si="8"/>
        <v>0.91405200000000009</v>
      </c>
      <c r="G40" s="12">
        <f t="shared" si="9"/>
        <v>0.41405200000000003</v>
      </c>
    </row>
    <row r="41" spans="1:7">
      <c r="A41" s="11">
        <f t="shared" si="7"/>
        <v>3800</v>
      </c>
      <c r="B41" s="12">
        <f t="shared" si="2"/>
        <v>5350</v>
      </c>
      <c r="C41" s="13">
        <f t="shared" si="3"/>
        <v>0.33435360000000008</v>
      </c>
      <c r="D41" s="11">
        <f t="shared" si="4"/>
        <v>0.56646870000000005</v>
      </c>
      <c r="E41" s="11">
        <f t="shared" si="6"/>
        <v>1</v>
      </c>
      <c r="F41" s="11">
        <f t="shared" si="8"/>
        <v>0.91717680000000001</v>
      </c>
      <c r="G41" s="12">
        <f t="shared" si="9"/>
        <v>0.41717680000000001</v>
      </c>
    </row>
    <row r="42" spans="1:7">
      <c r="A42" s="11">
        <f t="shared" si="7"/>
        <v>3900</v>
      </c>
      <c r="B42" s="12">
        <f t="shared" si="2"/>
        <v>5450</v>
      </c>
      <c r="C42" s="13">
        <f t="shared" si="3"/>
        <v>0.34060320000000011</v>
      </c>
      <c r="D42" s="11">
        <f t="shared" si="4"/>
        <v>0.57705689999999998</v>
      </c>
      <c r="E42" s="11">
        <f t="shared" si="6"/>
        <v>1</v>
      </c>
      <c r="F42" s="11">
        <f t="shared" si="8"/>
        <v>0.92030160000000005</v>
      </c>
      <c r="G42" s="12">
        <f t="shared" si="9"/>
        <v>0.42030160000000005</v>
      </c>
    </row>
    <row r="43" spans="1:7">
      <c r="A43" s="11">
        <f t="shared" si="7"/>
        <v>4000</v>
      </c>
      <c r="B43" s="12">
        <f t="shared" si="2"/>
        <v>5550</v>
      </c>
      <c r="C43" s="13">
        <f t="shared" si="3"/>
        <v>0.34685280000000007</v>
      </c>
      <c r="D43" s="11">
        <f t="shared" si="4"/>
        <v>0.58764510000000003</v>
      </c>
      <c r="E43" s="11">
        <f t="shared" si="6"/>
        <v>1</v>
      </c>
      <c r="F43" s="11">
        <f t="shared" si="8"/>
        <v>0.92342640000000009</v>
      </c>
      <c r="G43" s="12">
        <f t="shared" si="9"/>
        <v>0.42342640000000004</v>
      </c>
    </row>
    <row r="44" spans="1:7">
      <c r="A44" s="11">
        <f t="shared" si="7"/>
        <v>4100</v>
      </c>
      <c r="B44" s="12">
        <f t="shared" si="2"/>
        <v>5650</v>
      </c>
      <c r="C44" s="13">
        <f t="shared" si="3"/>
        <v>0.35310240000000009</v>
      </c>
      <c r="D44" s="11">
        <f t="shared" si="4"/>
        <v>0.59823329999999997</v>
      </c>
      <c r="E44" s="11">
        <f t="shared" si="6"/>
        <v>1</v>
      </c>
      <c r="F44" s="11">
        <f t="shared" si="8"/>
        <v>0.92655120000000002</v>
      </c>
      <c r="G44" s="12">
        <f t="shared" si="9"/>
        <v>0.42655120000000002</v>
      </c>
    </row>
    <row r="45" spans="1:7">
      <c r="A45" s="11">
        <f t="shared" si="7"/>
        <v>4200</v>
      </c>
      <c r="B45" s="12">
        <f t="shared" si="2"/>
        <v>5750</v>
      </c>
      <c r="C45" s="13">
        <f t="shared" si="3"/>
        <v>0.35935200000000006</v>
      </c>
      <c r="D45" s="11">
        <f t="shared" si="4"/>
        <v>0.60882150000000002</v>
      </c>
      <c r="E45" s="11">
        <f t="shared" si="6"/>
        <v>1</v>
      </c>
      <c r="F45" s="11">
        <f t="shared" si="8"/>
        <v>0.92967600000000006</v>
      </c>
      <c r="G45" s="12">
        <f t="shared" si="9"/>
        <v>0.42967600000000006</v>
      </c>
    </row>
    <row r="46" spans="1:7">
      <c r="A46" s="11">
        <f t="shared" si="7"/>
        <v>4300</v>
      </c>
      <c r="B46" s="12">
        <f t="shared" si="2"/>
        <v>5850</v>
      </c>
      <c r="C46" s="13">
        <f t="shared" si="3"/>
        <v>0.36560160000000003</v>
      </c>
      <c r="D46" s="11">
        <f t="shared" si="4"/>
        <v>0.61940969999999995</v>
      </c>
      <c r="E46" s="11">
        <f t="shared" si="6"/>
        <v>1</v>
      </c>
      <c r="F46" s="11">
        <f t="shared" si="8"/>
        <v>0.93280079999999999</v>
      </c>
      <c r="G46" s="12">
        <f t="shared" si="9"/>
        <v>0.43280079999999999</v>
      </c>
    </row>
    <row r="47" spans="1:7">
      <c r="A47" s="11">
        <f t="shared" si="7"/>
        <v>4400</v>
      </c>
      <c r="B47" s="12">
        <f t="shared" si="2"/>
        <v>5950</v>
      </c>
      <c r="C47" s="13">
        <f t="shared" si="3"/>
        <v>0.3718512000000001</v>
      </c>
      <c r="D47" s="11">
        <f t="shared" si="4"/>
        <v>0.6299979</v>
      </c>
      <c r="E47" s="11">
        <f t="shared" si="6"/>
        <v>1</v>
      </c>
      <c r="F47" s="11">
        <f t="shared" si="8"/>
        <v>0.93592560000000002</v>
      </c>
      <c r="G47" s="12">
        <f t="shared" si="9"/>
        <v>0.43592560000000002</v>
      </c>
    </row>
    <row r="48" spans="1:7">
      <c r="A48" s="11">
        <f t="shared" si="7"/>
        <v>4500</v>
      </c>
      <c r="B48" s="12">
        <f t="shared" si="2"/>
        <v>6050</v>
      </c>
      <c r="C48" s="13">
        <f t="shared" si="3"/>
        <v>0.37810080000000007</v>
      </c>
      <c r="D48" s="11">
        <f t="shared" si="4"/>
        <v>0.64058610000000005</v>
      </c>
      <c r="E48" s="11">
        <f t="shared" si="6"/>
        <v>1</v>
      </c>
      <c r="F48" s="11">
        <f t="shared" si="8"/>
        <v>0.93905040000000006</v>
      </c>
      <c r="G48" s="12">
        <f t="shared" si="9"/>
        <v>0.43905040000000006</v>
      </c>
    </row>
    <row r="49" spans="1:7">
      <c r="A49" s="11">
        <f t="shared" si="7"/>
        <v>4600</v>
      </c>
      <c r="B49" s="12">
        <f t="shared" si="2"/>
        <v>6150</v>
      </c>
      <c r="C49" s="13">
        <f t="shared" si="3"/>
        <v>0.38435040000000009</v>
      </c>
      <c r="D49" s="11">
        <f t="shared" si="4"/>
        <v>0.65117429999999998</v>
      </c>
      <c r="E49" s="11">
        <f t="shared" si="6"/>
        <v>1</v>
      </c>
      <c r="F49" s="11">
        <f t="shared" si="8"/>
        <v>0.9421752000000001</v>
      </c>
      <c r="G49" s="12">
        <f t="shared" si="9"/>
        <v>0.44217520000000005</v>
      </c>
    </row>
    <row r="50" spans="1:7">
      <c r="A50" s="11">
        <f t="shared" si="7"/>
        <v>4700</v>
      </c>
      <c r="B50" s="12">
        <f t="shared" si="2"/>
        <v>6250</v>
      </c>
      <c r="C50" s="13">
        <f t="shared" si="3"/>
        <v>0.39060000000000006</v>
      </c>
      <c r="D50" s="11">
        <f t="shared" si="4"/>
        <v>0.66176250000000003</v>
      </c>
      <c r="E50" s="11">
        <f t="shared" si="6"/>
        <v>1</v>
      </c>
      <c r="F50" s="11">
        <f t="shared" si="8"/>
        <v>0.94530000000000003</v>
      </c>
      <c r="G50" s="12">
        <f t="shared" si="9"/>
        <v>0.44530000000000003</v>
      </c>
    </row>
    <row r="51" spans="1:7">
      <c r="A51" s="11">
        <f t="shared" si="7"/>
        <v>4800</v>
      </c>
      <c r="B51" s="12">
        <f t="shared" si="2"/>
        <v>6350</v>
      </c>
      <c r="C51" s="13">
        <f t="shared" si="3"/>
        <v>0.39684960000000008</v>
      </c>
      <c r="D51" s="11">
        <f t="shared" si="4"/>
        <v>0.67235069999999997</v>
      </c>
      <c r="E51" s="11">
        <f t="shared" si="6"/>
        <v>1</v>
      </c>
      <c r="F51" s="11">
        <f t="shared" si="8"/>
        <v>0.94842480000000007</v>
      </c>
      <c r="G51" s="12">
        <f t="shared" si="9"/>
        <v>0.44842480000000007</v>
      </c>
    </row>
    <row r="52" spans="1:7">
      <c r="A52" s="11">
        <f t="shared" si="7"/>
        <v>4900</v>
      </c>
      <c r="B52" s="12">
        <f t="shared" si="2"/>
        <v>6450</v>
      </c>
      <c r="C52" s="13">
        <f t="shared" si="3"/>
        <v>0.40309920000000005</v>
      </c>
      <c r="D52" s="11">
        <f t="shared" si="4"/>
        <v>0.68293890000000002</v>
      </c>
      <c r="E52" s="11">
        <f t="shared" si="6"/>
        <v>1</v>
      </c>
      <c r="F52" s="11">
        <f t="shared" si="8"/>
        <v>0.9515496</v>
      </c>
      <c r="G52" s="12">
        <f t="shared" si="9"/>
        <v>0.4515496</v>
      </c>
    </row>
    <row r="53" spans="1:7">
      <c r="A53" s="11">
        <f t="shared" si="7"/>
        <v>5000</v>
      </c>
      <c r="B53" s="12">
        <f t="shared" si="2"/>
        <v>6550</v>
      </c>
      <c r="C53" s="13">
        <f t="shared" si="3"/>
        <v>0.40934880000000012</v>
      </c>
      <c r="D53" s="11">
        <f t="shared" si="4"/>
        <v>0.69352709999999995</v>
      </c>
      <c r="E53" s="11">
        <f t="shared" si="6"/>
        <v>1</v>
      </c>
      <c r="F53" s="11">
        <f t="shared" si="8"/>
        <v>0.95467440000000003</v>
      </c>
      <c r="G53" s="12">
        <f t="shared" si="9"/>
        <v>0.45467440000000003</v>
      </c>
    </row>
    <row r="54" spans="1:7">
      <c r="A54" s="11">
        <f t="shared" si="7"/>
        <v>5100</v>
      </c>
      <c r="B54" s="12">
        <f t="shared" si="2"/>
        <v>6650</v>
      </c>
      <c r="C54" s="13">
        <f t="shared" si="3"/>
        <v>0.41559840000000009</v>
      </c>
      <c r="D54" s="11">
        <f t="shared" si="4"/>
        <v>0.7041153</v>
      </c>
      <c r="E54" s="11">
        <f t="shared" si="6"/>
        <v>1</v>
      </c>
      <c r="F54" s="11">
        <f t="shared" si="8"/>
        <v>0.95779920000000007</v>
      </c>
      <c r="G54" s="12">
        <f t="shared" si="9"/>
        <v>0.45779920000000007</v>
      </c>
    </row>
    <row r="55" spans="1:7" ht="15.75" thickBot="1">
      <c r="A55" s="14">
        <f t="shared" si="7"/>
        <v>5200</v>
      </c>
      <c r="B55" s="15">
        <f t="shared" si="2"/>
        <v>6750</v>
      </c>
      <c r="C55" s="13">
        <f t="shared" si="3"/>
        <v>0.42184800000000011</v>
      </c>
      <c r="D55" s="11">
        <f t="shared" si="4"/>
        <v>0.71470350000000005</v>
      </c>
      <c r="E55" s="14">
        <f t="shared" si="6"/>
        <v>1</v>
      </c>
      <c r="F55" s="14">
        <f t="shared" si="8"/>
        <v>0.96092400000000011</v>
      </c>
      <c r="G55" s="15">
        <f t="shared" si="9"/>
        <v>0.46092400000000006</v>
      </c>
    </row>
  </sheetData>
  <mergeCells count="3">
    <mergeCell ref="H1:J1"/>
    <mergeCell ref="K1:O1"/>
    <mergeCell ref="A1:G1"/>
  </mergeCells>
  <pageMargins left="0.7" right="0.7" top="0.75" bottom="0.75" header="0.3" footer="0.3"/>
  <pageSetup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Andrey</cp:lastModifiedBy>
  <dcterms:created xsi:type="dcterms:W3CDTF">2011-10-11T06:19:55Z</dcterms:created>
  <dcterms:modified xsi:type="dcterms:W3CDTF">2012-12-18T01:35:32Z</dcterms:modified>
</cp:coreProperties>
</file>